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g89598\Downloads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6" i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6" i="1"/>
  <c r="D39" i="1"/>
  <c r="G39" i="1"/>
  <c r="H39" i="1" s="1"/>
  <c r="I39" i="1"/>
  <c r="J39" i="1" s="1"/>
  <c r="D38" i="1"/>
  <c r="F38" i="1" s="1"/>
  <c r="G38" i="1"/>
  <c r="I38" i="1"/>
  <c r="J38" i="1" s="1"/>
  <c r="C37" i="1"/>
  <c r="D37" i="1"/>
  <c r="G37" i="1"/>
  <c r="H37" i="1" s="1"/>
  <c r="I37" i="1"/>
  <c r="J37" i="1" s="1"/>
  <c r="C36" i="1"/>
  <c r="D36" i="1"/>
  <c r="F36" i="1" s="1"/>
  <c r="G36" i="1"/>
  <c r="I36" i="1"/>
  <c r="J36" i="1" s="1"/>
  <c r="C39" i="1"/>
  <c r="C38" i="1"/>
  <c r="B36" i="1"/>
  <c r="B37" i="1"/>
  <c r="B38" i="1"/>
  <c r="B39" i="1"/>
  <c r="H36" i="1" l="1"/>
  <c r="H38" i="1"/>
  <c r="E36" i="1"/>
  <c r="F39" i="1"/>
  <c r="E38" i="1"/>
  <c r="F37" i="1"/>
  <c r="E39" i="1"/>
  <c r="E37" i="1"/>
</calcChain>
</file>

<file path=xl/sharedStrings.xml><?xml version="1.0" encoding="utf-8"?>
<sst xmlns="http://schemas.openxmlformats.org/spreadsheetml/2006/main" count="45" uniqueCount="45">
  <si>
    <t>Trimommatic output</t>
  </si>
  <si>
    <t>AC01</t>
  </si>
  <si>
    <t>AC02</t>
  </si>
  <si>
    <t>AC03</t>
  </si>
  <si>
    <t>AC04</t>
  </si>
  <si>
    <t>AC05</t>
  </si>
  <si>
    <t>AC06</t>
  </si>
  <si>
    <t>AC07</t>
  </si>
  <si>
    <t>AC08</t>
  </si>
  <si>
    <t>AC09</t>
  </si>
  <si>
    <t>AC10</t>
  </si>
  <si>
    <t>CF01</t>
  </si>
  <si>
    <t>CF02</t>
  </si>
  <si>
    <t>CF03</t>
  </si>
  <si>
    <t>CF04</t>
  </si>
  <si>
    <t>CF05</t>
  </si>
  <si>
    <t>CF06</t>
  </si>
  <si>
    <t>CF07</t>
  </si>
  <si>
    <t>CF08</t>
  </si>
  <si>
    <t>CF09</t>
  </si>
  <si>
    <t>CF10</t>
  </si>
  <si>
    <t>EC01</t>
  </si>
  <si>
    <t>EC02</t>
  </si>
  <si>
    <t>EC03</t>
  </si>
  <si>
    <t>EC04</t>
  </si>
  <si>
    <t>EC05</t>
  </si>
  <si>
    <t>EC06</t>
  </si>
  <si>
    <t>EC07</t>
  </si>
  <si>
    <t>EC08</t>
  </si>
  <si>
    <t>EC09</t>
  </si>
  <si>
    <t>EC10</t>
  </si>
  <si>
    <t>Input reads</t>
  </si>
  <si>
    <t>kneaddata output</t>
  </si>
  <si>
    <t>Average</t>
  </si>
  <si>
    <t>AC average</t>
  </si>
  <si>
    <t>CF average</t>
  </si>
  <si>
    <t>EC average</t>
  </si>
  <si>
    <t>% Dropped</t>
  </si>
  <si>
    <t>% survived</t>
  </si>
  <si>
    <t xml:space="preserve"># passed thriough filter </t>
  </si>
  <si>
    <t xml:space="preserve"># dropped reads </t>
  </si>
  <si>
    <t xml:space="preserve"># human contaminated sequences </t>
  </si>
  <si>
    <t>% host contamination</t>
  </si>
  <si>
    <t># Final sequences</t>
  </si>
  <si>
    <t xml:space="preserve">%Final sequences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</si>
</sst>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/>
    <xf numFmtId="10" fontId="0" fillId="0" borderId="0" xfId="0" applyNumberFormat="1" applyFill="1"/>
    <xf numFmtId="0" fontId="0" fillId="0" borderId="0" xfId="0" applyFont="1" applyFill="1"/>
    <xf numFmtId="10" fontId="0" fillId="0" borderId="0" xfId="0" applyNumberFormat="1" applyFont="1" applyFill="1"/>
    <xf numFmtId="0" fontId="1" fillId="0" borderId="0" xfId="0" applyFont="1" applyFill="1"/>
    <xf numFmtId="0" fontId="1" fillId="2" borderId="0" xfId="0" applyFont="1" applyFill="1"/>
    <xf numFmtId="0" fontId="0" fillId="2" borderId="0" xfId="0" applyFill="1"/>
    <xf numFmtId="10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39"/>
  <sheetViews>
    <sheetView tabSelected="1" topLeftCell="A3" workbookViewId="0">
      <selection activeCell="M17" sqref="M17"/>
    </sheetView>
  </sheetViews>
  <sheetFormatPr defaultRowHeight="15" x14ac:dyDescent="0.25"/>
  <cols>
    <col min="1" max="1" width="10.85546875" style="1" bestFit="1" customWidth="1"/>
    <col min="2" max="2" width="12" style="1" bestFit="1" customWidth="1"/>
    <col min="3" max="3" width="18.85546875" style="1" customWidth="1"/>
    <col min="4" max="6" width="21.5703125" customWidth="1"/>
    <col min="7" max="7" width="19.85546875" style="1" customWidth="1"/>
    <col min="8" max="8" width="20.42578125" style="1" bestFit="1" customWidth="1"/>
    <col min="9" max="9" width="19.28515625" bestFit="1" customWidth="1"/>
    <col min="10" max="10" width="28.28515625" style="1" customWidth="1"/>
    <col min="11" max="11" width="10.140625" style="1" customWidth="1"/>
    <col min="13" max="13" width="9.140625" style="1"/>
    <col min="15" max="16" width="9.140625" style="1"/>
    <col min="17" max="17" width="18.140625" style="1" customWidth="1"/>
    <col min="18" max="18" width="19.85546875" style="1" customWidth="1"/>
    <col min="19" max="19" width="16.85546875" style="1" customWidth="1"/>
    <col min="20" max="16384" width="9.140625" style="1"/>
  </cols>
  <sheetData>
    <row r="4" spans="1:20" x14ac:dyDescent="0.25">
      <c r="C4" s="1" t="s">
        <v>0</v>
      </c>
      <c r="G4" s="1" t="s">
        <v>32</v>
      </c>
    </row>
    <row r="5" spans="1:20" x14ac:dyDescent="0.25">
      <c r="B5" s="1" t="s">
        <v>31</v>
      </c>
      <c r="C5" s="1" t="s">
        <v>40</v>
      </c>
      <c r="D5" s="1" t="s">
        <v>39</v>
      </c>
      <c r="E5" s="1" t="s">
        <v>37</v>
      </c>
      <c r="F5" s="1" t="s">
        <v>38</v>
      </c>
      <c r="G5" s="1" t="s">
        <v>41</v>
      </c>
      <c r="H5" s="1" t="s">
        <v>42</v>
      </c>
      <c r="I5" s="1" t="s">
        <v>43</v>
      </c>
      <c r="J5" s="1" t="s">
        <v>44</v>
      </c>
    </row>
    <row r="6" spans="1:20" x14ac:dyDescent="0.25">
      <c r="A6" s="1" t="s">
        <v>1</v>
      </c>
      <c r="B6" s="1">
        <v>27575940</v>
      </c>
      <c r="C6" s="1">
        <v>10429252</v>
      </c>
      <c r="D6" s="1">
        <v>17146688</v>
      </c>
      <c r="E6" s="2">
        <v>0.37819999999999998</v>
      </c>
      <c r="F6" s="2">
        <v>0.62180000000000002</v>
      </c>
      <c r="G6" s="1">
        <v>428698</v>
      </c>
      <c r="H6" s="2">
        <f>G6/D6</f>
        <v>2.5001796265261257E-2</v>
      </c>
      <c r="I6" s="1">
        <v>16717990</v>
      </c>
      <c r="J6" s="2">
        <f>(I6/B6)</f>
        <v>0.606252769624535</v>
      </c>
      <c r="Q6" s="2"/>
      <c r="R6" s="2"/>
      <c r="T6" s="2"/>
    </row>
    <row r="7" spans="1:20" x14ac:dyDescent="0.25">
      <c r="A7" s="1" t="s">
        <v>2</v>
      </c>
      <c r="B7" s="1">
        <v>17698729</v>
      </c>
      <c r="C7" s="1">
        <v>7053693</v>
      </c>
      <c r="D7" s="1">
        <v>10645036</v>
      </c>
      <c r="E7" s="2">
        <v>0.39850000000000002</v>
      </c>
      <c r="F7" s="2">
        <v>0.60150000000000003</v>
      </c>
      <c r="G7" s="1">
        <v>15134</v>
      </c>
      <c r="H7" s="2">
        <f t="shared" ref="H7:H39" si="0">G7/D7</f>
        <v>1.421695520804251E-3</v>
      </c>
      <c r="I7" s="1">
        <v>10629902</v>
      </c>
      <c r="J7" s="2">
        <f>(I7/B7)</f>
        <v>0.60060256304280379</v>
      </c>
      <c r="Q7" s="2"/>
      <c r="R7" s="2"/>
      <c r="T7" s="2"/>
    </row>
    <row r="8" spans="1:20" x14ac:dyDescent="0.25">
      <c r="A8" s="1" t="s">
        <v>3</v>
      </c>
      <c r="B8" s="1">
        <v>14450334</v>
      </c>
      <c r="C8" s="1">
        <v>3881999</v>
      </c>
      <c r="D8" s="1">
        <v>10568335</v>
      </c>
      <c r="E8" s="2">
        <v>0.26860000000000001</v>
      </c>
      <c r="F8" s="2">
        <v>0.73140000000000005</v>
      </c>
      <c r="G8" s="1">
        <v>147223</v>
      </c>
      <c r="H8" s="2">
        <f t="shared" si="0"/>
        <v>1.3930576576158874E-2</v>
      </c>
      <c r="I8" s="1">
        <v>10421112</v>
      </c>
      <c r="J8" s="2">
        <f>(I8/B8)</f>
        <v>0.72116755225173346</v>
      </c>
      <c r="Q8" s="2"/>
      <c r="R8" s="2"/>
      <c r="T8" s="2"/>
    </row>
    <row r="9" spans="1:20" x14ac:dyDescent="0.25">
      <c r="A9" s="1" t="s">
        <v>4</v>
      </c>
      <c r="B9" s="1">
        <v>20012856</v>
      </c>
      <c r="C9" s="1">
        <v>5081684</v>
      </c>
      <c r="D9" s="1">
        <v>14931172</v>
      </c>
      <c r="E9" s="2">
        <v>0.25390000000000001</v>
      </c>
      <c r="F9" s="2">
        <v>0.74609999999999999</v>
      </c>
      <c r="G9" s="1">
        <v>4131</v>
      </c>
      <c r="H9" s="2">
        <f t="shared" si="0"/>
        <v>2.7666950725636273E-4</v>
      </c>
      <c r="I9" s="1">
        <v>14927041</v>
      </c>
      <c r="J9" s="2">
        <f>(I9/B9)</f>
        <v>0.74587260309073322</v>
      </c>
      <c r="Q9" s="2"/>
      <c r="R9" s="2"/>
      <c r="T9" s="2"/>
    </row>
    <row r="10" spans="1:20" x14ac:dyDescent="0.25">
      <c r="A10" s="1" t="s">
        <v>5</v>
      </c>
      <c r="B10" s="1">
        <v>18897762</v>
      </c>
      <c r="C10" s="1">
        <v>4760657</v>
      </c>
      <c r="D10" s="1">
        <v>14137105</v>
      </c>
      <c r="E10" s="2">
        <v>0.25190000000000001</v>
      </c>
      <c r="F10" s="2">
        <v>0.74809999999999999</v>
      </c>
      <c r="G10" s="1">
        <v>398259</v>
      </c>
      <c r="H10" s="2">
        <f t="shared" si="0"/>
        <v>2.8171184977405204E-2</v>
      </c>
      <c r="I10" s="1">
        <v>13738846</v>
      </c>
      <c r="J10" s="2">
        <f>(I10/B10)</f>
        <v>0.72700915589898951</v>
      </c>
      <c r="Q10" s="2"/>
      <c r="R10" s="2"/>
      <c r="T10" s="2"/>
    </row>
    <row r="11" spans="1:20" x14ac:dyDescent="0.25">
      <c r="A11" s="1" t="s">
        <v>6</v>
      </c>
      <c r="B11" s="1">
        <v>27669484</v>
      </c>
      <c r="C11" s="1">
        <v>6356279</v>
      </c>
      <c r="D11" s="1">
        <v>21313205</v>
      </c>
      <c r="E11" s="2">
        <v>0.22969999999999999</v>
      </c>
      <c r="F11" s="2">
        <v>0.77029999999999998</v>
      </c>
      <c r="G11" s="1">
        <v>246421</v>
      </c>
      <c r="H11" s="2">
        <f t="shared" si="0"/>
        <v>1.1561893201890565E-2</v>
      </c>
      <c r="I11" s="1">
        <v>21066784</v>
      </c>
      <c r="J11" s="2">
        <f>(I11/B11)</f>
        <v>0.76137249252642369</v>
      </c>
      <c r="Q11" s="2"/>
      <c r="R11" s="2"/>
      <c r="T11" s="2"/>
    </row>
    <row r="12" spans="1:20" x14ac:dyDescent="0.25">
      <c r="A12" s="1" t="s">
        <v>7</v>
      </c>
      <c r="B12" s="1">
        <v>24868610</v>
      </c>
      <c r="C12" s="1">
        <v>8559122</v>
      </c>
      <c r="D12" s="1">
        <v>16309488</v>
      </c>
      <c r="E12" s="2">
        <v>0.34420000000000001</v>
      </c>
      <c r="F12" s="2">
        <v>0.65580000000000005</v>
      </c>
      <c r="G12" s="1">
        <v>6722</v>
      </c>
      <c r="H12" s="2">
        <f t="shared" si="0"/>
        <v>4.1215272974847524E-4</v>
      </c>
      <c r="I12" s="1">
        <v>16302766</v>
      </c>
      <c r="J12" s="2">
        <f>(I12/B12)</f>
        <v>0.65555598000853288</v>
      </c>
      <c r="Q12" s="2"/>
      <c r="R12" s="2"/>
      <c r="T12" s="2"/>
    </row>
    <row r="13" spans="1:20" x14ac:dyDescent="0.25">
      <c r="A13" s="1" t="s">
        <v>8</v>
      </c>
      <c r="B13" s="1">
        <v>29366240</v>
      </c>
      <c r="C13" s="1">
        <v>9803973</v>
      </c>
      <c r="D13" s="1">
        <v>19562267</v>
      </c>
      <c r="E13" s="2">
        <v>0.33389999999999997</v>
      </c>
      <c r="F13" s="2">
        <v>0.66610000000000003</v>
      </c>
      <c r="G13" s="1">
        <v>213428</v>
      </c>
      <c r="H13" s="2">
        <f t="shared" si="0"/>
        <v>1.0910187454245461E-2</v>
      </c>
      <c r="I13" s="1">
        <v>8364572</v>
      </c>
      <c r="J13" s="2">
        <f>(I13/B13)</f>
        <v>0.28483632906357775</v>
      </c>
      <c r="Q13" s="2"/>
      <c r="R13" s="2"/>
      <c r="T13" s="2"/>
    </row>
    <row r="14" spans="1:20" x14ac:dyDescent="0.25">
      <c r="A14" s="1" t="s">
        <v>9</v>
      </c>
      <c r="B14" s="1">
        <v>13842305</v>
      </c>
      <c r="C14" s="1">
        <v>4965425</v>
      </c>
      <c r="D14" s="1">
        <v>8876880</v>
      </c>
      <c r="E14" s="2">
        <v>0.35870000000000002</v>
      </c>
      <c r="F14" s="2">
        <v>0.64129999999999998</v>
      </c>
      <c r="G14" s="1">
        <v>30979</v>
      </c>
      <c r="H14" s="2">
        <f t="shared" si="0"/>
        <v>3.4898522904443902E-3</v>
      </c>
      <c r="I14" s="1">
        <v>8845901</v>
      </c>
      <c r="J14" s="2">
        <f>(I14/B14)</f>
        <v>0.63904826544423055</v>
      </c>
      <c r="Q14" s="2"/>
      <c r="R14" s="2"/>
      <c r="T14" s="2"/>
    </row>
    <row r="15" spans="1:20" x14ac:dyDescent="0.25">
      <c r="A15" s="1" t="s">
        <v>10</v>
      </c>
      <c r="B15" s="1">
        <v>24712487</v>
      </c>
      <c r="C15" s="1">
        <v>8154579</v>
      </c>
      <c r="D15" s="1">
        <v>16557908</v>
      </c>
      <c r="E15" s="2">
        <v>0.33</v>
      </c>
      <c r="F15" s="2">
        <v>0.67</v>
      </c>
      <c r="G15" s="1">
        <v>514662</v>
      </c>
      <c r="H15" s="2">
        <f t="shared" si="0"/>
        <v>3.1082549800373331E-2</v>
      </c>
      <c r="I15" s="1">
        <v>16043246</v>
      </c>
      <c r="J15" s="2">
        <f>(I15/B15)</f>
        <v>0.64919593078592208</v>
      </c>
      <c r="Q15" s="2"/>
      <c r="R15" s="2"/>
      <c r="T15" s="2"/>
    </row>
    <row r="16" spans="1:20" x14ac:dyDescent="0.25">
      <c r="A16" s="1" t="s">
        <v>11</v>
      </c>
      <c r="B16" s="1">
        <v>36828183</v>
      </c>
      <c r="C16" s="1">
        <v>8956058</v>
      </c>
      <c r="D16" s="1">
        <v>27872125</v>
      </c>
      <c r="E16" s="2">
        <v>0.2432</v>
      </c>
      <c r="F16" s="2">
        <v>0.75680000000000003</v>
      </c>
      <c r="G16" s="1">
        <v>74225</v>
      </c>
      <c r="H16" s="2">
        <f t="shared" si="0"/>
        <v>2.6630549339169509E-3</v>
      </c>
      <c r="I16" s="1">
        <v>27797900</v>
      </c>
      <c r="J16" s="2">
        <f>(I16/B16)</f>
        <v>0.75479965981487607</v>
      </c>
      <c r="Q16" s="2"/>
      <c r="R16" s="2"/>
      <c r="T16" s="2"/>
    </row>
    <row r="17" spans="1:20" x14ac:dyDescent="0.25">
      <c r="A17" s="1" t="s">
        <v>12</v>
      </c>
      <c r="B17" s="1">
        <v>26313445</v>
      </c>
      <c r="C17" s="1">
        <v>8242342</v>
      </c>
      <c r="D17" s="1">
        <v>18071103</v>
      </c>
      <c r="E17" s="2">
        <v>0.31319999999999998</v>
      </c>
      <c r="F17" s="2">
        <v>0.68679999999999997</v>
      </c>
      <c r="G17" s="1">
        <v>475332</v>
      </c>
      <c r="H17" s="2">
        <f t="shared" si="0"/>
        <v>2.6303430399350829E-2</v>
      </c>
      <c r="I17" s="1">
        <v>17595771</v>
      </c>
      <c r="J17" s="2">
        <f>(I17/B17)</f>
        <v>0.66869887238254055</v>
      </c>
      <c r="Q17" s="2"/>
      <c r="R17" s="2"/>
      <c r="T17" s="2"/>
    </row>
    <row r="18" spans="1:20" x14ac:dyDescent="0.25">
      <c r="A18" s="1" t="s">
        <v>13</v>
      </c>
      <c r="B18" s="1">
        <v>10751067</v>
      </c>
      <c r="C18" s="1">
        <v>2916056</v>
      </c>
      <c r="D18" s="1">
        <v>7835011</v>
      </c>
      <c r="E18" s="2">
        <v>0.2712</v>
      </c>
      <c r="F18" s="2">
        <v>0.7288</v>
      </c>
      <c r="G18" s="1">
        <v>123328</v>
      </c>
      <c r="H18" s="2">
        <f t="shared" si="0"/>
        <v>1.5740628826175228E-2</v>
      </c>
      <c r="I18" s="1">
        <v>7711683</v>
      </c>
      <c r="J18" s="2">
        <f>(I18/B18)</f>
        <v>0.71729466479931714</v>
      </c>
      <c r="Q18" s="2"/>
      <c r="R18" s="2"/>
      <c r="T18" s="2"/>
    </row>
    <row r="19" spans="1:20" x14ac:dyDescent="0.25">
      <c r="A19" s="1" t="s">
        <v>14</v>
      </c>
      <c r="B19" s="1">
        <v>18455423</v>
      </c>
      <c r="C19" s="1">
        <v>4685851</v>
      </c>
      <c r="D19" s="1">
        <v>13769572</v>
      </c>
      <c r="E19" s="2">
        <v>0.25390000000000001</v>
      </c>
      <c r="F19" s="2">
        <v>0.74609999999999999</v>
      </c>
      <c r="G19" s="1">
        <v>1425399</v>
      </c>
      <c r="H19" s="2">
        <f t="shared" si="0"/>
        <v>0.10351803236876207</v>
      </c>
      <c r="I19" s="1">
        <v>12344173</v>
      </c>
      <c r="J19" s="2">
        <f>(I19/B19)</f>
        <v>0.66886426824245648</v>
      </c>
      <c r="Q19" s="2"/>
      <c r="R19" s="2"/>
      <c r="T19" s="2"/>
    </row>
    <row r="20" spans="1:20" x14ac:dyDescent="0.25">
      <c r="A20" s="1" t="s">
        <v>15</v>
      </c>
      <c r="B20" s="1">
        <v>17563267</v>
      </c>
      <c r="C20" s="1">
        <v>5398415</v>
      </c>
      <c r="D20" s="1">
        <v>12164852</v>
      </c>
      <c r="E20" s="2">
        <v>0.30740000000000001</v>
      </c>
      <c r="F20" s="2">
        <v>0.69259999999999999</v>
      </c>
      <c r="G20" s="1">
        <v>562970</v>
      </c>
      <c r="H20" s="2">
        <f t="shared" si="0"/>
        <v>4.6278409305760562E-2</v>
      </c>
      <c r="I20" s="1">
        <v>11601882</v>
      </c>
      <c r="J20" s="2">
        <f>(I20/B20)</f>
        <v>0.66057653168969077</v>
      </c>
      <c r="Q20" s="2"/>
      <c r="R20" s="2"/>
      <c r="T20" s="2"/>
    </row>
    <row r="21" spans="1:20" x14ac:dyDescent="0.25">
      <c r="A21" s="1" t="s">
        <v>16</v>
      </c>
      <c r="B21" s="1">
        <v>19215704</v>
      </c>
      <c r="C21" s="1">
        <v>6153299</v>
      </c>
      <c r="D21" s="1">
        <v>13062405</v>
      </c>
      <c r="E21" s="2">
        <v>0.32019999999999998</v>
      </c>
      <c r="F21" s="2">
        <v>0.67979999999999996</v>
      </c>
      <c r="G21" s="1">
        <v>446240</v>
      </c>
      <c r="H21" s="2">
        <f t="shared" si="0"/>
        <v>3.4162162327687741E-2</v>
      </c>
      <c r="I21" s="1">
        <v>12616165</v>
      </c>
      <c r="J21" s="2">
        <f>(I21/B21)</f>
        <v>0.65655491987178816</v>
      </c>
      <c r="Q21" s="2"/>
      <c r="R21" s="2"/>
      <c r="T21" s="2"/>
    </row>
    <row r="22" spans="1:20" x14ac:dyDescent="0.25">
      <c r="A22" s="1" t="s">
        <v>17</v>
      </c>
      <c r="B22" s="1">
        <v>11719815</v>
      </c>
      <c r="C22" s="1">
        <v>3675027</v>
      </c>
      <c r="D22" s="1">
        <v>8044788</v>
      </c>
      <c r="E22" s="2">
        <v>0.31359999999999999</v>
      </c>
      <c r="F22" s="2">
        <v>0.68640000000000001</v>
      </c>
      <c r="G22" s="1">
        <v>118742</v>
      </c>
      <c r="H22" s="2">
        <f t="shared" si="0"/>
        <v>1.4760115493410143E-2</v>
      </c>
      <c r="I22" s="1">
        <v>7926046</v>
      </c>
      <c r="J22" s="2">
        <f>(I22/B22)</f>
        <v>0.67629446369247292</v>
      </c>
      <c r="Q22" s="2"/>
      <c r="R22" s="2"/>
      <c r="T22" s="2"/>
    </row>
    <row r="23" spans="1:20" x14ac:dyDescent="0.25">
      <c r="A23" s="1" t="s">
        <v>18</v>
      </c>
      <c r="B23" s="1">
        <v>19234054</v>
      </c>
      <c r="C23" s="1">
        <v>6342871</v>
      </c>
      <c r="D23" s="1">
        <v>12891183</v>
      </c>
      <c r="E23" s="2">
        <v>0.32979999999999998</v>
      </c>
      <c r="F23" s="2">
        <v>0.67020000000000002</v>
      </c>
      <c r="G23" s="1">
        <v>848365</v>
      </c>
      <c r="H23" s="2">
        <f t="shared" si="0"/>
        <v>6.580970885294235E-2</v>
      </c>
      <c r="I23" s="1">
        <v>12042818</v>
      </c>
      <c r="J23" s="2">
        <f>(I23/B23)</f>
        <v>0.6261195897651114</v>
      </c>
      <c r="Q23" s="2"/>
      <c r="R23" s="2"/>
      <c r="T23" s="2"/>
    </row>
    <row r="24" spans="1:20" x14ac:dyDescent="0.25">
      <c r="A24" s="1" t="s">
        <v>19</v>
      </c>
      <c r="B24" s="1">
        <v>18050535</v>
      </c>
      <c r="C24" s="1">
        <v>5277736</v>
      </c>
      <c r="D24" s="1">
        <v>12772799</v>
      </c>
      <c r="E24" s="2">
        <v>0.29239999999999999</v>
      </c>
      <c r="F24" s="2">
        <v>0.70760000000000001</v>
      </c>
      <c r="G24" s="1">
        <v>7245</v>
      </c>
      <c r="H24" s="2">
        <f t="shared" si="0"/>
        <v>5.6722101396882547E-4</v>
      </c>
      <c r="I24" s="1">
        <v>12765554</v>
      </c>
      <c r="J24" s="2">
        <f>(I24/B24)</f>
        <v>0.70721194690351286</v>
      </c>
      <c r="Q24" s="2"/>
      <c r="R24" s="2"/>
      <c r="T24" s="2"/>
    </row>
    <row r="25" spans="1:20" x14ac:dyDescent="0.25">
      <c r="A25" s="1" t="s">
        <v>20</v>
      </c>
      <c r="B25" s="1">
        <v>14246549</v>
      </c>
      <c r="C25" s="1">
        <v>4152782</v>
      </c>
      <c r="D25" s="1">
        <v>10093767</v>
      </c>
      <c r="E25" s="2">
        <v>0.29149999999999998</v>
      </c>
      <c r="F25" s="2">
        <v>0.70850000000000002</v>
      </c>
      <c r="G25" s="1">
        <v>270394</v>
      </c>
      <c r="H25" s="2">
        <f t="shared" si="0"/>
        <v>2.6788214944925913E-2</v>
      </c>
      <c r="I25" s="1">
        <v>9823373</v>
      </c>
      <c r="J25" s="2">
        <f>(I25/B25)</f>
        <v>0.68952649515331743</v>
      </c>
      <c r="Q25" s="2"/>
      <c r="R25" s="2"/>
      <c r="T25" s="2"/>
    </row>
    <row r="26" spans="1:20" x14ac:dyDescent="0.25">
      <c r="A26" s="1" t="s">
        <v>21</v>
      </c>
      <c r="B26" s="1">
        <v>29602996</v>
      </c>
      <c r="C26" s="1">
        <v>11357425</v>
      </c>
      <c r="D26" s="1">
        <v>18245571</v>
      </c>
      <c r="E26" s="2">
        <v>0.38369999999999999</v>
      </c>
      <c r="F26" s="2">
        <v>0.61629999999999996</v>
      </c>
      <c r="G26" s="1">
        <v>36536</v>
      </c>
      <c r="H26" s="2">
        <f t="shared" si="0"/>
        <v>2.0024585692604525E-3</v>
      </c>
      <c r="I26" s="1">
        <v>18209035</v>
      </c>
      <c r="J26" s="2">
        <f>(I26/B26)</f>
        <v>0.61510784246297234</v>
      </c>
      <c r="Q26" s="2"/>
      <c r="R26" s="2"/>
      <c r="T26" s="2"/>
    </row>
    <row r="27" spans="1:20" x14ac:dyDescent="0.25">
      <c r="A27" s="1" t="s">
        <v>22</v>
      </c>
      <c r="B27" s="1">
        <v>20305984</v>
      </c>
      <c r="C27" s="1">
        <v>5156269</v>
      </c>
      <c r="D27" s="1">
        <v>15149715</v>
      </c>
      <c r="E27" s="2">
        <v>0.25390000000000001</v>
      </c>
      <c r="F27" s="2">
        <v>0.74609999999999999</v>
      </c>
      <c r="G27" s="1">
        <v>596175</v>
      </c>
      <c r="H27" s="2">
        <f t="shared" si="0"/>
        <v>3.935222543790428E-2</v>
      </c>
      <c r="I27" s="1">
        <v>14553540</v>
      </c>
      <c r="J27" s="2">
        <f>(I27/B27)</f>
        <v>0.71671188158131116</v>
      </c>
      <c r="Q27" s="2"/>
      <c r="R27" s="2"/>
      <c r="T27" s="2"/>
    </row>
    <row r="28" spans="1:20" x14ac:dyDescent="0.25">
      <c r="A28" s="1" t="s">
        <v>23</v>
      </c>
      <c r="B28" s="1">
        <v>25217879</v>
      </c>
      <c r="C28" s="1">
        <v>8256876</v>
      </c>
      <c r="D28" s="1">
        <v>16961003</v>
      </c>
      <c r="E28" s="2">
        <v>0.32740000000000002</v>
      </c>
      <c r="F28" s="2">
        <v>0.67259999999999998</v>
      </c>
      <c r="G28" s="1">
        <v>21571</v>
      </c>
      <c r="H28" s="2">
        <f t="shared" si="0"/>
        <v>1.2717997868404362E-3</v>
      </c>
      <c r="I28" s="1">
        <v>16939432</v>
      </c>
      <c r="J28" s="2">
        <f>(I28/B28)</f>
        <v>0.67172310565848936</v>
      </c>
      <c r="Q28" s="2"/>
      <c r="R28" s="2"/>
      <c r="T28" s="2"/>
    </row>
    <row r="29" spans="1:20" x14ac:dyDescent="0.25">
      <c r="A29" s="1" t="s">
        <v>24</v>
      </c>
      <c r="B29" s="1">
        <v>19433653</v>
      </c>
      <c r="C29" s="1">
        <v>8107611</v>
      </c>
      <c r="D29" s="1">
        <v>11326042</v>
      </c>
      <c r="E29" s="2">
        <v>0.41720000000000002</v>
      </c>
      <c r="F29" s="2">
        <v>0.58279999999999998</v>
      </c>
      <c r="G29" s="1">
        <v>17887</v>
      </c>
      <c r="H29" s="2">
        <f t="shared" si="0"/>
        <v>1.5792807407918848E-3</v>
      </c>
      <c r="I29" s="1">
        <v>11308155</v>
      </c>
      <c r="J29" s="2">
        <f>(I29/B29)</f>
        <v>0.58188519677695183</v>
      </c>
      <c r="Q29" s="2"/>
      <c r="R29" s="2"/>
      <c r="T29" s="2"/>
    </row>
    <row r="30" spans="1:20" x14ac:dyDescent="0.25">
      <c r="A30" s="1" t="s">
        <v>25</v>
      </c>
      <c r="B30" s="1">
        <v>13175373</v>
      </c>
      <c r="C30" s="1">
        <v>4648616</v>
      </c>
      <c r="D30" s="1">
        <v>8526757</v>
      </c>
      <c r="E30" s="2">
        <v>0.3528</v>
      </c>
      <c r="F30" s="2">
        <v>0.6472</v>
      </c>
      <c r="G30" s="1">
        <v>64109</v>
      </c>
      <c r="H30" s="2">
        <f t="shared" si="0"/>
        <v>7.5185677274490171E-3</v>
      </c>
      <c r="I30" s="1">
        <v>8462648</v>
      </c>
      <c r="J30" s="2">
        <f>(I30/B30)</f>
        <v>0.64230803940047843</v>
      </c>
      <c r="Q30" s="2"/>
      <c r="R30" s="2"/>
      <c r="T30" s="2"/>
    </row>
    <row r="31" spans="1:20" x14ac:dyDescent="0.25">
      <c r="A31" s="1" t="s">
        <v>26</v>
      </c>
      <c r="B31" s="1">
        <v>29557406</v>
      </c>
      <c r="C31" s="1">
        <v>9344738</v>
      </c>
      <c r="D31" s="1">
        <v>20212668</v>
      </c>
      <c r="E31" s="2">
        <v>0.31619999999999998</v>
      </c>
      <c r="F31" s="2">
        <v>0.68379999999999996</v>
      </c>
      <c r="G31" s="1">
        <v>628490</v>
      </c>
      <c r="H31" s="2">
        <f t="shared" si="0"/>
        <v>3.1093866480169763E-2</v>
      </c>
      <c r="I31" s="1">
        <v>19584178</v>
      </c>
      <c r="J31" s="2">
        <f>(I31/B31)</f>
        <v>0.66258108035596897</v>
      </c>
      <c r="Q31" s="2"/>
      <c r="R31" s="2"/>
      <c r="T31" s="2"/>
    </row>
    <row r="32" spans="1:20" x14ac:dyDescent="0.25">
      <c r="A32" s="1" t="s">
        <v>27</v>
      </c>
      <c r="B32" s="1">
        <v>16467029</v>
      </c>
      <c r="C32" s="1">
        <v>4783503</v>
      </c>
      <c r="D32" s="1">
        <v>11683526</v>
      </c>
      <c r="E32" s="2">
        <v>0.29049999999999998</v>
      </c>
      <c r="F32" s="2">
        <v>0.70950000000000002</v>
      </c>
      <c r="G32" s="1">
        <v>145831</v>
      </c>
      <c r="H32" s="2">
        <f t="shared" si="0"/>
        <v>1.2481762782913309E-2</v>
      </c>
      <c r="I32" s="1">
        <v>11537695</v>
      </c>
      <c r="J32" s="2">
        <f>(I32/B32)</f>
        <v>0.70065431961041669</v>
      </c>
      <c r="Q32" s="2"/>
      <c r="R32" s="2"/>
      <c r="T32" s="2"/>
    </row>
    <row r="33" spans="1:20" x14ac:dyDescent="0.25">
      <c r="A33" s="1" t="s">
        <v>28</v>
      </c>
      <c r="B33" s="1">
        <v>21797340</v>
      </c>
      <c r="C33" s="1">
        <v>7508142</v>
      </c>
      <c r="D33" s="1">
        <v>14289198</v>
      </c>
      <c r="E33" s="2">
        <v>0.34449999999999997</v>
      </c>
      <c r="F33" s="2">
        <v>0.65549999999999997</v>
      </c>
      <c r="G33" s="1">
        <v>1139792</v>
      </c>
      <c r="H33" s="2">
        <f t="shared" si="0"/>
        <v>7.9765988266101429E-2</v>
      </c>
      <c r="I33" s="1">
        <v>13149406</v>
      </c>
      <c r="J33" s="2">
        <f>(I33/B33)</f>
        <v>0.60325736993596468</v>
      </c>
      <c r="Q33" s="2"/>
      <c r="R33" s="2"/>
      <c r="T33" s="2"/>
    </row>
    <row r="34" spans="1:20" x14ac:dyDescent="0.25">
      <c r="A34" s="1" t="s">
        <v>29</v>
      </c>
      <c r="B34" s="1">
        <v>26061496</v>
      </c>
      <c r="C34" s="1">
        <v>8887166</v>
      </c>
      <c r="D34" s="1">
        <v>17174330</v>
      </c>
      <c r="E34" s="2">
        <v>0.34100000000000003</v>
      </c>
      <c r="F34" s="2">
        <v>0.65900000000000003</v>
      </c>
      <c r="G34" s="1">
        <v>716277</v>
      </c>
      <c r="H34" s="2">
        <f t="shared" si="0"/>
        <v>4.1706255789891074E-2</v>
      </c>
      <c r="I34" s="1">
        <v>16458053</v>
      </c>
      <c r="J34" s="2">
        <f>(I34/B34)</f>
        <v>0.63150837542096583</v>
      </c>
      <c r="Q34" s="2"/>
      <c r="R34" s="2"/>
      <c r="T34" s="2"/>
    </row>
    <row r="35" spans="1:20" x14ac:dyDescent="0.25">
      <c r="A35" s="1" t="s">
        <v>30</v>
      </c>
      <c r="B35" s="1">
        <v>21238733</v>
      </c>
      <c r="C35" s="3">
        <v>6353075</v>
      </c>
      <c r="D35" s="1">
        <v>14885658</v>
      </c>
      <c r="E35" s="4">
        <v>0.29909999999999998</v>
      </c>
      <c r="F35" s="2">
        <v>0.70089999999999997</v>
      </c>
      <c r="G35" s="1">
        <v>87031</v>
      </c>
      <c r="H35" s="2">
        <f t="shared" si="0"/>
        <v>5.8466343913047038E-3</v>
      </c>
      <c r="I35" s="1">
        <v>14798627</v>
      </c>
      <c r="J35" s="2">
        <f>(I35/B35)</f>
        <v>0.69677541499297535</v>
      </c>
      <c r="Q35" s="4"/>
      <c r="R35" s="2"/>
      <c r="T35" s="2"/>
    </row>
    <row r="36" spans="1:20" x14ac:dyDescent="0.25">
      <c r="A36" s="6" t="s">
        <v>33</v>
      </c>
      <c r="B36" s="7">
        <f>AVERAGE(B6:B35 )</f>
        <v>21144355.933333334</v>
      </c>
      <c r="C36" s="7">
        <f t="shared" ref="C36:G36" si="1">AVERAGE(C6:C35 )</f>
        <v>6641684.0333333332</v>
      </c>
      <c r="D36" s="7">
        <f t="shared" si="1"/>
        <v>14502671.9</v>
      </c>
      <c r="E36" s="8">
        <f>C36/B36</f>
        <v>0.31411143731566454</v>
      </c>
      <c r="F36" s="8">
        <f>D36/B36</f>
        <v>0.6858885626843354</v>
      </c>
      <c r="G36" s="7">
        <f t="shared" si="1"/>
        <v>327053.2</v>
      </c>
      <c r="H36" s="8">
        <f t="shared" si="0"/>
        <v>2.2551237610222707E-2</v>
      </c>
      <c r="I36" s="7">
        <f>AVERAGE(I6:I35 )</f>
        <v>13809476.466666667</v>
      </c>
      <c r="J36" s="8">
        <f>(I36/B36)</f>
        <v>0.65310461620145699</v>
      </c>
    </row>
    <row r="37" spans="1:20" x14ac:dyDescent="0.25">
      <c r="A37" s="5" t="s">
        <v>34</v>
      </c>
      <c r="B37" s="1">
        <f>AVERAGE(B6:B15 )</f>
        <v>21909474.699999999</v>
      </c>
      <c r="C37" s="1">
        <f t="shared" ref="C37:G37" si="2">AVERAGE(C6:C15 )</f>
        <v>6904666.2999999998</v>
      </c>
      <c r="D37" s="1">
        <f t="shared" si="2"/>
        <v>15004808.4</v>
      </c>
      <c r="E37" s="2">
        <f t="shared" ref="E37:E39" si="3">C37/B37</f>
        <v>0.3151452234498347</v>
      </c>
      <c r="F37" s="2">
        <f t="shared" ref="F37:F39" si="4">D37/B37</f>
        <v>0.68485477655016536</v>
      </c>
      <c r="G37" s="1">
        <f t="shared" si="2"/>
        <v>200565.7</v>
      </c>
      <c r="H37" s="2">
        <f t="shared" si="0"/>
        <v>1.336676181749845E-2</v>
      </c>
      <c r="I37" s="1">
        <f>AVERAGE(I6:I15 )</f>
        <v>13705816</v>
      </c>
      <c r="J37" s="2">
        <f>(I37/B37)</f>
        <v>0.62556570559859204</v>
      </c>
    </row>
    <row r="38" spans="1:20" x14ac:dyDescent="0.25">
      <c r="A38" s="5" t="s">
        <v>35</v>
      </c>
      <c r="B38" s="1">
        <f>AVERAGE(B16:B25 )</f>
        <v>19237804.199999999</v>
      </c>
      <c r="C38" s="1">
        <f>AVERAGE(C16:C25 )</f>
        <v>5580043.7000000002</v>
      </c>
      <c r="D38" s="1">
        <f t="shared" ref="D38:G38" si="5">AVERAGE(D16:D25 )</f>
        <v>13657760.5</v>
      </c>
      <c r="E38" s="2">
        <f t="shared" si="3"/>
        <v>0.29005616451798594</v>
      </c>
      <c r="F38" s="2">
        <f t="shared" si="4"/>
        <v>0.70994383548201412</v>
      </c>
      <c r="G38" s="1">
        <f t="shared" si="5"/>
        <v>435224</v>
      </c>
      <c r="H38" s="2">
        <f t="shared" si="0"/>
        <v>3.186642495305142E-2</v>
      </c>
      <c r="I38" s="1">
        <f>AVERAGE(I16:I25 )</f>
        <v>13222536.5</v>
      </c>
      <c r="J38" s="2">
        <f>(I38/B38)</f>
        <v>0.68732046352774501</v>
      </c>
    </row>
    <row r="39" spans="1:20" x14ac:dyDescent="0.25">
      <c r="A39" s="5" t="s">
        <v>36</v>
      </c>
      <c r="B39" s="1">
        <f>AVERAGE(B26:B35 )</f>
        <v>22285788.899999999</v>
      </c>
      <c r="C39" s="1">
        <f>AVERAGE(C26:C35 )</f>
        <v>7440342.0999999996</v>
      </c>
      <c r="D39" s="1">
        <f t="shared" ref="D39:G39" si="6">AVERAGE(D26:D35 )</f>
        <v>14845446.800000001</v>
      </c>
      <c r="E39" s="2">
        <f t="shared" si="3"/>
        <v>0.33386038669692325</v>
      </c>
      <c r="F39" s="2">
        <f t="shared" si="4"/>
        <v>0.66613961330307681</v>
      </c>
      <c r="G39" s="1">
        <f t="shared" si="6"/>
        <v>345369.9</v>
      </c>
      <c r="H39" s="2">
        <f t="shared" si="0"/>
        <v>2.3264365475345612E-2</v>
      </c>
      <c r="I39" s="1">
        <f>AVERAGE(I26:I35 )</f>
        <v>14500076.9</v>
      </c>
      <c r="J39" s="2">
        <f>(I39/B39)</f>
        <v>0.65064229788158867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Divyashri Baraniya</dc:creator>
  <cp:lastModifiedBy>Nezar Al-Hebshi</cp:lastModifiedBy>
  <dcterms:created xsi:type="dcterms:W3CDTF">2018-04-05T14:43:02Z</dcterms:created>
  <dcterms:modified xsi:type="dcterms:W3CDTF">2018-04-20T14:58:23Z</dcterms:modified>
</cp:coreProperties>
</file>