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g89598\Google Drive\grant applications\Caries microbiome studies\our proposal\mycobiome sequencing sub-study\Manuscript\Appendix materials\"/>
    </mc:Choice>
  </mc:AlternateContent>
  <bookViews>
    <workbookView xWindow="0" yWindow="0" windowWidth="28800" windowHeight="123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32" i="1" l="1"/>
  <c r="J32" i="1"/>
  <c r="H32" i="1"/>
  <c r="F32" i="1"/>
  <c r="E32" i="1"/>
  <c r="D32" i="1"/>
  <c r="C32" i="1"/>
  <c r="B32" i="1"/>
  <c r="K32" i="1" l="1"/>
  <c r="G32" i="1"/>
  <c r="I32" i="1"/>
  <c r="L3" i="1" l="1"/>
  <c r="L4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2" i="1"/>
  <c r="L24" i="1"/>
  <c r="L25" i="1"/>
  <c r="L26" i="1"/>
  <c r="L27" i="1"/>
  <c r="L28" i="1"/>
  <c r="L29" i="1"/>
  <c r="L30" i="1"/>
  <c r="L31" i="1"/>
  <c r="L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2" i="1"/>
  <c r="D31" i="1" l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<sst xmlns="http://schemas.openxmlformats.org/spreadsheetml/2006/main" count="46" uniqueCount="44">
  <si>
    <t>Sample ID</t>
  </si>
  <si>
    <t>Initial # reads</t>
  </si>
  <si>
    <t># assembled by pear</t>
  </si>
  <si>
    <t>% assembled</t>
  </si>
  <si>
    <t># post-chimera removal</t>
  </si>
  <si>
    <t>AC01</t>
  </si>
  <si>
    <t>AC02</t>
  </si>
  <si>
    <t>AC03</t>
  </si>
  <si>
    <t>AC04</t>
  </si>
  <si>
    <t>AC05</t>
  </si>
  <si>
    <t>AC06</t>
  </si>
  <si>
    <t>AC07</t>
  </si>
  <si>
    <t>AC08</t>
  </si>
  <si>
    <t>AC09</t>
  </si>
  <si>
    <t>AC10</t>
  </si>
  <si>
    <t>CF01</t>
  </si>
  <si>
    <t>CF02</t>
  </si>
  <si>
    <t>CF03</t>
  </si>
  <si>
    <t>CF04</t>
  </si>
  <si>
    <t>CF05</t>
  </si>
  <si>
    <t>CF06</t>
  </si>
  <si>
    <t>CF07</t>
  </si>
  <si>
    <t>CF08</t>
  </si>
  <si>
    <t>CF09</t>
  </si>
  <si>
    <t>CF10</t>
  </si>
  <si>
    <t>EC01</t>
  </si>
  <si>
    <t>EC02</t>
  </si>
  <si>
    <t>EC03</t>
  </si>
  <si>
    <t>EC04</t>
  </si>
  <si>
    <t>EC05</t>
  </si>
  <si>
    <t>EC06</t>
  </si>
  <si>
    <t>EC07</t>
  </si>
  <si>
    <t>EC08</t>
  </si>
  <si>
    <t>EC09</t>
  </si>
  <si>
    <t>EC10</t>
  </si>
  <si>
    <t># post-quality filteration</t>
  </si>
  <si>
    <t>% post-quality filteration</t>
  </si>
  <si>
    <t>% post-chimera removal</t>
  </si>
  <si>
    <t xml:space="preserve"># Post removal of non-fungal sequences </t>
  </si>
  <si>
    <t>%  Post removal of non-fungal sequences</t>
  </si>
  <si>
    <t># sucessfully classified</t>
  </si>
  <si>
    <t>%  Successfully classified</t>
  </si>
  <si>
    <t>Excluded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</si>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</sst>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Liberation San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60">
    <xf numFmtId="0" fontId="0" fillId="0" borderId="0"/>
    <xf numFmtId="0" fontId="3" fillId="0" borderId="0" applyNumberFormat="0" applyFill="0" applyBorder="0" applyAlignment="0" applyProtection="0"/>
    <xf numFmtId="0" fontId="27" fillId="0" borderId="0"/>
    <xf numFmtId="0" fontId="28" fillId="0" borderId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25" fillId="38" borderId="0"/>
    <xf numFmtId="0" fontId="22" fillId="36" borderId="0"/>
    <xf numFmtId="0" fontId="30" fillId="39" borderId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31" fillId="39" borderId="1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20" fillId="0" borderId="0"/>
    <xf numFmtId="0" fontId="21" fillId="33" borderId="0"/>
    <xf numFmtId="0" fontId="21" fillId="34" borderId="0"/>
    <xf numFmtId="0" fontId="20" fillId="35" borderId="0"/>
    <xf numFmtId="0" fontId="23" fillId="37" borderId="0"/>
    <xf numFmtId="0" fontId="24" fillId="0" borderId="0"/>
    <xf numFmtId="0" fontId="26" fillId="0" borderId="0"/>
    <xf numFmtId="0" fontId="29" fillId="0" borderId="0"/>
    <xf numFmtId="0" fontId="19" fillId="0" borderId="0"/>
    <xf numFmtId="0" fontId="19" fillId="0" borderId="0"/>
    <xf numFmtId="0" fontId="22" fillId="0" borderId="0"/>
    <xf numFmtId="0" fontId="2" fillId="0" borderId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</cellStyleXfs>
  <cellXfs count="14">
    <xf numFmtId="0" fontId="0" fillId="0" borderId="0" xfId="0"/>
    <xf numFmtId="10" fontId="17" fillId="0" borderId="0" xfId="41" applyNumberFormat="1" applyFont="1" applyFill="1" applyAlignment="1">
      <alignment horizontal="center"/>
    </xf>
    <xf numFmtId="0" fontId="1" fillId="0" borderId="0" xfId="41" applyFont="1"/>
    <xf numFmtId="10" fontId="1" fillId="0" borderId="0" xfId="41" applyNumberFormat="1" applyFont="1" applyFill="1"/>
    <xf numFmtId="0" fontId="1" fillId="40" borderId="0" xfId="41" applyFont="1" applyFill="1"/>
    <xf numFmtId="10" fontId="1" fillId="0" borderId="0" xfId="41" applyNumberFormat="1" applyFont="1" applyFill="1" applyAlignment="1">
      <alignment horizontal="center"/>
    </xf>
    <xf numFmtId="0" fontId="1" fillId="0" borderId="0" xfId="0" applyFont="1"/>
    <xf numFmtId="10" fontId="1" fillId="0" borderId="0" xfId="0" applyNumberFormat="1" applyFont="1"/>
    <xf numFmtId="0" fontId="1" fillId="0" borderId="0" xfId="0" applyFont="1" applyFill="1"/>
    <xf numFmtId="0" fontId="32" fillId="0" borderId="0" xfId="0" applyFont="1" applyAlignment="1">
      <alignment vertical="center"/>
    </xf>
    <xf numFmtId="0" fontId="17" fillId="41" borderId="0" xfId="0" applyFont="1" applyFill="1"/>
    <xf numFmtId="0" fontId="1" fillId="41" borderId="0" xfId="0" applyFont="1" applyFill="1"/>
    <xf numFmtId="10" fontId="1" fillId="41" borderId="0" xfId="0" applyNumberFormat="1" applyFont="1" applyFill="1"/>
    <xf numFmtId="10" fontId="1" fillId="41" borderId="0" xfId="41" applyNumberFormat="1" applyFont="1" applyFill="1"/>
  </cellXfs>
  <cellStyles count="60">
    <cellStyle name="20% - Accent1 2" xfId="48"/>
    <cellStyle name="20% - Accent2 2" xfId="50"/>
    <cellStyle name="20% - Accent3 2" xfId="52"/>
    <cellStyle name="20% - Accent4 2" xfId="54"/>
    <cellStyle name="20% - Accent5 2" xfId="56"/>
    <cellStyle name="20% - Accent6 2" xfId="58"/>
    <cellStyle name="40% - Accent1 2" xfId="49"/>
    <cellStyle name="40% - Accent2 2" xfId="51"/>
    <cellStyle name="40% - Accent3 2" xfId="53"/>
    <cellStyle name="40% - Accent4 2" xfId="55"/>
    <cellStyle name="40% - Accent5 2" xfId="57"/>
    <cellStyle name="40% - Accent6 2" xfId="59"/>
    <cellStyle name="60% - Accent1" xfId="19" builtinId="32" customBuiltin="1"/>
    <cellStyle name="60% - Accent2" xfId="21" builtinId="36" customBuiltin="1"/>
    <cellStyle name="60% - Accent3" xfId="23" builtinId="40" customBuiltin="1"/>
    <cellStyle name="60% - Accent4" xfId="25" builtinId="44" customBuiltin="1"/>
    <cellStyle name="60% - Accent5" xfId="27" builtinId="48" customBuiltin="1"/>
    <cellStyle name="60% - Accent6" xfId="29" builtinId="52" customBuiltin="1"/>
    <cellStyle name="Accent" xfId="30"/>
    <cellStyle name="Accent 1" xfId="31"/>
    <cellStyle name="Accent 2" xfId="32"/>
    <cellStyle name="Accent 3" xfId="33"/>
    <cellStyle name="Accent1" xfId="18" builtinId="29" customBuiltin="1"/>
    <cellStyle name="Accent2" xfId="20" builtinId="33" customBuiltin="1"/>
    <cellStyle name="Accent3" xfId="22" builtinId="37" customBuiltin="1"/>
    <cellStyle name="Accent4" xfId="24" builtinId="41" customBuiltin="1"/>
    <cellStyle name="Accent5" xfId="26" builtinId="45" customBuiltin="1"/>
    <cellStyle name="Accent6" xfId="28" builtinId="49" customBuiltin="1"/>
    <cellStyle name="Bad" xfId="7" builtinId="27" customBuiltin="1"/>
    <cellStyle name="Bad 2" xfId="45"/>
    <cellStyle name="Calculation" xfId="11" builtinId="22" customBuiltin="1"/>
    <cellStyle name="Check Cell" xfId="13" builtinId="23" customBuiltin="1"/>
    <cellStyle name="Error" xfId="34"/>
    <cellStyle name="Explanatory Text" xfId="16" builtinId="53" customBuiltin="1"/>
    <cellStyle name="Footnote" xfId="35"/>
    <cellStyle name="Good" xfId="6" builtinId="26" customBuiltin="1"/>
    <cellStyle name="Good 2" xfId="44"/>
    <cellStyle name="Heading" xfId="36"/>
    <cellStyle name="Heading 1" xfId="2" builtinId="16" customBuiltin="1"/>
    <cellStyle name="Heading 1 2" xfId="42"/>
    <cellStyle name="Heading 2" xfId="3" builtinId="17" customBuiltin="1"/>
    <cellStyle name="Heading 2 2" xfId="43"/>
    <cellStyle name="Heading 3" xfId="4" builtinId="18" customBuiltin="1"/>
    <cellStyle name="Heading 4" xfId="5" builtinId="19" customBuiltin="1"/>
    <cellStyle name="Hyperlink" xfId="37"/>
    <cellStyle name="Input" xfId="9" builtinId="20" customBuiltin="1"/>
    <cellStyle name="Linked Cell" xfId="12" builtinId="24" customBuiltin="1"/>
    <cellStyle name="Neutral" xfId="8" builtinId="28" customBuiltin="1"/>
    <cellStyle name="Neutral 2" xfId="46"/>
    <cellStyle name="Normal" xfId="0" builtinId="0" customBuiltin="1"/>
    <cellStyle name="Normal 2" xfId="41"/>
    <cellStyle name="Note" xfId="15" builtinId="10" customBuiltin="1"/>
    <cellStyle name="Note 2" xfId="47"/>
    <cellStyle name="Output" xfId="10" builtinId="21" customBuiltin="1"/>
    <cellStyle name="Status" xfId="38"/>
    <cellStyle name="Text" xfId="39"/>
    <cellStyle name="Title" xfId="1" builtinId="15" customBuiltin="1"/>
    <cellStyle name="Total" xfId="17" builtinId="25" customBuiltin="1"/>
    <cellStyle name="Warning" xfId="40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workbookViewId="0">
      <selection activeCell="I37" sqref="I37"/>
    </sheetView>
  </sheetViews>
  <sheetFormatPr defaultRowHeight="15"/>
  <cols>
    <col min="1" max="1" width="10.625" style="6" customWidth="1"/>
    <col min="2" max="2" width="16.375" style="6" customWidth="1"/>
    <col min="3" max="3" width="15.5" style="6" customWidth="1"/>
    <col min="4" max="4" width="17.125" style="6" customWidth="1"/>
    <col min="5" max="5" width="18.25" style="6" customWidth="1"/>
    <col min="6" max="6" width="17.125" style="6" customWidth="1"/>
    <col min="7" max="7" width="20.375" style="6" bestFit="1" customWidth="1"/>
    <col min="8" max="8" width="20.375" style="7" customWidth="1"/>
    <col min="9" max="9" width="29.25" style="6" customWidth="1"/>
    <col min="10" max="10" width="23.25" style="8" customWidth="1"/>
    <col min="11" max="11" width="19.875" style="6" bestFit="1" customWidth="1"/>
    <col min="12" max="12" width="23.25" style="8" customWidth="1"/>
    <col min="13" max="16384" width="9" style="6"/>
  </cols>
  <sheetData>
    <row r="1" spans="1:12">
      <c r="A1" s="6" t="s">
        <v>0</v>
      </c>
      <c r="B1" s="6" t="s">
        <v>1</v>
      </c>
      <c r="C1" s="6" t="s">
        <v>2</v>
      </c>
      <c r="D1" s="6" t="s">
        <v>3</v>
      </c>
      <c r="E1" s="6" t="s">
        <v>35</v>
      </c>
      <c r="F1" s="6" t="s">
        <v>36</v>
      </c>
      <c r="G1" s="6" t="s">
        <v>4</v>
      </c>
      <c r="H1" s="7" t="s">
        <v>37</v>
      </c>
      <c r="I1" s="6" t="s">
        <v>38</v>
      </c>
      <c r="J1" s="8" t="s">
        <v>39</v>
      </c>
      <c r="K1" s="8" t="s">
        <v>40</v>
      </c>
      <c r="L1" s="8" t="s">
        <v>41</v>
      </c>
    </row>
    <row r="2" spans="1:12">
      <c r="A2" s="6" t="s">
        <v>5</v>
      </c>
      <c r="B2" s="6">
        <v>39233</v>
      </c>
      <c r="C2" s="6">
        <v>32764</v>
      </c>
      <c r="D2" s="7">
        <f t="shared" ref="D2:D32" si="0">C2/B2</f>
        <v>0.83511329747916296</v>
      </c>
      <c r="E2" s="6">
        <v>6406</v>
      </c>
      <c r="F2" s="7">
        <f>E2/B2</f>
        <v>0.16328091147758264</v>
      </c>
      <c r="G2" s="6">
        <v>6406</v>
      </c>
      <c r="H2" s="7">
        <f>G2/B2</f>
        <v>0.16328091147758264</v>
      </c>
      <c r="I2" s="2">
        <v>5946</v>
      </c>
      <c r="J2" s="3">
        <f>I2/B2</f>
        <v>0.15155608798715367</v>
      </c>
      <c r="K2" s="6">
        <v>5746</v>
      </c>
      <c r="L2" s="3">
        <f>K2/B2</f>
        <v>0.14645833864348889</v>
      </c>
    </row>
    <row r="3" spans="1:12">
      <c r="A3" s="6" t="s">
        <v>6</v>
      </c>
      <c r="B3" s="6">
        <v>29920</v>
      </c>
      <c r="C3" s="6">
        <v>23216</v>
      </c>
      <c r="D3" s="7">
        <f t="shared" si="0"/>
        <v>0.7759358288770053</v>
      </c>
      <c r="E3" s="6">
        <v>1359</v>
      </c>
      <c r="F3" s="7">
        <f t="shared" ref="F3:F32" si="1">E3/B3</f>
        <v>4.5421122994652403E-2</v>
      </c>
      <c r="G3" s="6">
        <v>1359</v>
      </c>
      <c r="H3" s="7">
        <f t="shared" ref="H3:H32" si="2">G3/B3</f>
        <v>4.5421122994652403E-2</v>
      </c>
      <c r="I3" s="2">
        <v>595</v>
      </c>
      <c r="J3" s="3">
        <f t="shared" ref="J3:J32" si="3">I3/B3</f>
        <v>1.9886363636363636E-2</v>
      </c>
      <c r="K3" s="6">
        <v>555</v>
      </c>
      <c r="L3" s="3">
        <f t="shared" ref="L3:L32" si="4">K3/B3</f>
        <v>1.8549465240641713E-2</v>
      </c>
    </row>
    <row r="4" spans="1:12">
      <c r="A4" s="6" t="s">
        <v>7</v>
      </c>
      <c r="B4" s="6">
        <v>122146</v>
      </c>
      <c r="C4" s="6">
        <v>118478</v>
      </c>
      <c r="D4" s="7">
        <f t="shared" si="0"/>
        <v>0.96997036333568021</v>
      </c>
      <c r="E4" s="6">
        <v>96023</v>
      </c>
      <c r="F4" s="7">
        <f t="shared" si="1"/>
        <v>0.78613298839094203</v>
      </c>
      <c r="G4" s="6">
        <v>96022</v>
      </c>
      <c r="H4" s="7">
        <f t="shared" si="2"/>
        <v>0.78612480146709673</v>
      </c>
      <c r="I4" s="2">
        <v>90907</v>
      </c>
      <c r="J4" s="3">
        <f t="shared" si="3"/>
        <v>0.74424868599872285</v>
      </c>
      <c r="K4" s="6">
        <v>89804</v>
      </c>
      <c r="L4" s="3">
        <f t="shared" si="4"/>
        <v>0.73521850899742935</v>
      </c>
    </row>
    <row r="5" spans="1:12">
      <c r="A5" s="6" t="s">
        <v>8</v>
      </c>
      <c r="B5" s="6">
        <v>27254</v>
      </c>
      <c r="C5" s="6">
        <v>20952</v>
      </c>
      <c r="D5" s="7">
        <f t="shared" si="0"/>
        <v>0.7687678872826007</v>
      </c>
      <c r="E5" s="6">
        <v>267</v>
      </c>
      <c r="F5" s="7">
        <f t="shared" si="1"/>
        <v>9.796727085932341E-3</v>
      </c>
      <c r="G5" s="6">
        <v>267</v>
      </c>
      <c r="H5" s="7">
        <f t="shared" si="2"/>
        <v>9.796727085932341E-3</v>
      </c>
      <c r="I5" s="4">
        <v>5</v>
      </c>
      <c r="J5" s="3">
        <f t="shared" si="3"/>
        <v>1.8345930872532473E-4</v>
      </c>
      <c r="K5" s="1" t="s">
        <v>42</v>
      </c>
      <c r="L5" s="5"/>
    </row>
    <row r="6" spans="1:12">
      <c r="A6" s="6" t="s">
        <v>9</v>
      </c>
      <c r="B6" s="6">
        <v>34725</v>
      </c>
      <c r="C6" s="6">
        <v>28235</v>
      </c>
      <c r="D6" s="7">
        <f t="shared" si="0"/>
        <v>0.81310295176385894</v>
      </c>
      <c r="E6" s="6">
        <v>6205</v>
      </c>
      <c r="F6" s="7">
        <f t="shared" si="1"/>
        <v>0.1786897048236141</v>
      </c>
      <c r="G6" s="6">
        <v>6205</v>
      </c>
      <c r="H6" s="7">
        <f t="shared" si="2"/>
        <v>0.1786897048236141</v>
      </c>
      <c r="I6" s="2">
        <v>5527</v>
      </c>
      <c r="J6" s="3">
        <f t="shared" si="3"/>
        <v>0.15916486681065514</v>
      </c>
      <c r="K6" s="6">
        <v>4853</v>
      </c>
      <c r="L6" s="3">
        <f t="shared" si="4"/>
        <v>0.13975521958243339</v>
      </c>
    </row>
    <row r="7" spans="1:12">
      <c r="A7" s="6" t="s">
        <v>10</v>
      </c>
      <c r="B7" s="6">
        <v>36358</v>
      </c>
      <c r="C7" s="6">
        <v>27521</v>
      </c>
      <c r="D7" s="7">
        <f t="shared" si="0"/>
        <v>0.75694482644809946</v>
      </c>
      <c r="E7" s="6">
        <v>4686</v>
      </c>
      <c r="F7" s="7">
        <f t="shared" si="1"/>
        <v>0.12888497717146158</v>
      </c>
      <c r="G7" s="6">
        <v>4686</v>
      </c>
      <c r="H7" s="7">
        <f t="shared" si="2"/>
        <v>0.12888497717146158</v>
      </c>
      <c r="I7" s="2">
        <v>3509</v>
      </c>
      <c r="J7" s="3">
        <f t="shared" si="3"/>
        <v>9.6512459431211839E-2</v>
      </c>
      <c r="K7" s="6">
        <v>3083</v>
      </c>
      <c r="L7" s="3">
        <f t="shared" si="4"/>
        <v>8.4795643324715328E-2</v>
      </c>
    </row>
    <row r="8" spans="1:12">
      <c r="A8" s="6" t="s">
        <v>11</v>
      </c>
      <c r="B8" s="6">
        <v>36135</v>
      </c>
      <c r="C8" s="6">
        <v>28396</v>
      </c>
      <c r="D8" s="7">
        <f t="shared" si="0"/>
        <v>0.78583091185830911</v>
      </c>
      <c r="E8" s="6">
        <v>3958</v>
      </c>
      <c r="F8" s="7">
        <f t="shared" si="1"/>
        <v>0.10953369309533693</v>
      </c>
      <c r="G8" s="6">
        <v>3958</v>
      </c>
      <c r="H8" s="7">
        <f t="shared" si="2"/>
        <v>0.10953369309533693</v>
      </c>
      <c r="I8" s="2">
        <v>3378</v>
      </c>
      <c r="J8" s="3">
        <f t="shared" si="3"/>
        <v>9.3482772934827735E-2</v>
      </c>
      <c r="K8" s="6">
        <v>3203</v>
      </c>
      <c r="L8" s="3">
        <f t="shared" si="4"/>
        <v>8.8639822886398226E-2</v>
      </c>
    </row>
    <row r="9" spans="1:12">
      <c r="A9" s="6" t="s">
        <v>12</v>
      </c>
      <c r="B9" s="6">
        <v>412741</v>
      </c>
      <c r="C9" s="6">
        <v>405642</v>
      </c>
      <c r="D9" s="7">
        <f t="shared" si="0"/>
        <v>0.98280035179446679</v>
      </c>
      <c r="E9" s="6">
        <v>41012</v>
      </c>
      <c r="F9" s="7">
        <f t="shared" si="1"/>
        <v>9.9364977067943339E-2</v>
      </c>
      <c r="G9" s="6">
        <v>40926</v>
      </c>
      <c r="H9" s="7">
        <f t="shared" si="2"/>
        <v>9.9156613954029277E-2</v>
      </c>
      <c r="I9" s="2">
        <v>34903</v>
      </c>
      <c r="J9" s="3">
        <f t="shared" si="3"/>
        <v>8.456392749932766E-2</v>
      </c>
      <c r="K9" s="6">
        <v>33505</v>
      </c>
      <c r="L9" s="3">
        <f t="shared" si="4"/>
        <v>8.117681548477132E-2</v>
      </c>
    </row>
    <row r="10" spans="1:12">
      <c r="A10" s="6" t="s">
        <v>13</v>
      </c>
      <c r="B10" s="6">
        <v>50727</v>
      </c>
      <c r="C10" s="6">
        <v>40636</v>
      </c>
      <c r="D10" s="7">
        <f t="shared" si="0"/>
        <v>0.80107240719932182</v>
      </c>
      <c r="E10" s="6">
        <v>3459</v>
      </c>
      <c r="F10" s="7">
        <f t="shared" si="1"/>
        <v>6.8188538648057254E-2</v>
      </c>
      <c r="G10" s="6">
        <v>3459</v>
      </c>
      <c r="H10" s="7">
        <f t="shared" si="2"/>
        <v>6.8188538648057254E-2</v>
      </c>
      <c r="I10" s="2">
        <v>2416</v>
      </c>
      <c r="J10" s="3">
        <f t="shared" si="3"/>
        <v>4.7627496205176728E-2</v>
      </c>
      <c r="K10" s="6">
        <v>2162</v>
      </c>
      <c r="L10" s="3">
        <f t="shared" si="4"/>
        <v>4.2620300825990103E-2</v>
      </c>
    </row>
    <row r="11" spans="1:12">
      <c r="A11" s="6" t="s">
        <v>14</v>
      </c>
      <c r="B11" s="6">
        <v>37096</v>
      </c>
      <c r="C11" s="6">
        <v>31119</v>
      </c>
      <c r="D11" s="7">
        <f t="shared" si="0"/>
        <v>0.83887750700884189</v>
      </c>
      <c r="E11" s="6">
        <v>6877</v>
      </c>
      <c r="F11" s="7">
        <f t="shared" si="1"/>
        <v>0.18538386888074185</v>
      </c>
      <c r="G11" s="6">
        <v>6877</v>
      </c>
      <c r="H11" s="7">
        <f t="shared" si="2"/>
        <v>0.18538386888074185</v>
      </c>
      <c r="I11" s="2">
        <v>3208</v>
      </c>
      <c r="J11" s="3">
        <f t="shared" si="3"/>
        <v>8.6478326504205311E-2</v>
      </c>
      <c r="K11" s="6">
        <v>3072</v>
      </c>
      <c r="L11" s="3">
        <f t="shared" si="4"/>
        <v>8.2812163036445979E-2</v>
      </c>
    </row>
    <row r="12" spans="1:12">
      <c r="A12" s="6" t="s">
        <v>15</v>
      </c>
      <c r="B12" s="6">
        <v>39488</v>
      </c>
      <c r="C12" s="6">
        <v>29583</v>
      </c>
      <c r="D12" s="7">
        <f t="shared" si="0"/>
        <v>0.7491643030794165</v>
      </c>
      <c r="E12" s="6">
        <v>7423</v>
      </c>
      <c r="F12" s="7">
        <f t="shared" si="1"/>
        <v>0.18798115883306321</v>
      </c>
      <c r="G12" s="6">
        <v>7423</v>
      </c>
      <c r="H12" s="7">
        <f t="shared" si="2"/>
        <v>0.18798115883306321</v>
      </c>
      <c r="I12" s="2">
        <v>5843</v>
      </c>
      <c r="J12" s="3">
        <f t="shared" si="3"/>
        <v>0.14796900324149109</v>
      </c>
      <c r="K12" s="6">
        <v>5305</v>
      </c>
      <c r="L12" s="3">
        <f t="shared" si="4"/>
        <v>0.1343446110210697</v>
      </c>
    </row>
    <row r="13" spans="1:12">
      <c r="A13" s="6" t="s">
        <v>16</v>
      </c>
      <c r="B13" s="6">
        <v>47654</v>
      </c>
      <c r="C13" s="6">
        <v>40342</v>
      </c>
      <c r="D13" s="7">
        <f t="shared" si="0"/>
        <v>0.84656062450161584</v>
      </c>
      <c r="E13" s="6">
        <v>23860</v>
      </c>
      <c r="F13" s="7">
        <f t="shared" si="1"/>
        <v>0.5006924917110841</v>
      </c>
      <c r="G13" s="6">
        <v>23860</v>
      </c>
      <c r="H13" s="7">
        <f t="shared" si="2"/>
        <v>0.5006924917110841</v>
      </c>
      <c r="I13" s="2">
        <v>1975</v>
      </c>
      <c r="J13" s="3">
        <f t="shared" si="3"/>
        <v>4.1444579678515968E-2</v>
      </c>
      <c r="K13" s="6">
        <v>619</v>
      </c>
      <c r="L13" s="3">
        <f t="shared" si="4"/>
        <v>1.2989465732152599E-2</v>
      </c>
    </row>
    <row r="14" spans="1:12">
      <c r="A14" s="6" t="s">
        <v>17</v>
      </c>
      <c r="B14" s="6">
        <v>42932</v>
      </c>
      <c r="C14" s="6">
        <v>34178</v>
      </c>
      <c r="D14" s="7">
        <f t="shared" si="0"/>
        <v>0.79609615205441164</v>
      </c>
      <c r="E14" s="6">
        <v>7799</v>
      </c>
      <c r="F14" s="7">
        <f t="shared" si="1"/>
        <v>0.18165936830336346</v>
      </c>
      <c r="G14" s="6">
        <v>7799</v>
      </c>
      <c r="H14" s="7">
        <f t="shared" si="2"/>
        <v>0.18165936830336346</v>
      </c>
      <c r="I14" s="2">
        <v>6161</v>
      </c>
      <c r="J14" s="3">
        <f t="shared" si="3"/>
        <v>0.14350600950340073</v>
      </c>
      <c r="K14" s="6">
        <v>4715</v>
      </c>
      <c r="L14" s="3">
        <f t="shared" si="4"/>
        <v>0.10982483928072301</v>
      </c>
    </row>
    <row r="15" spans="1:12">
      <c r="A15" s="6" t="s">
        <v>18</v>
      </c>
      <c r="B15" s="6">
        <v>60091</v>
      </c>
      <c r="C15" s="6">
        <v>46020</v>
      </c>
      <c r="D15" s="7">
        <f t="shared" si="0"/>
        <v>0.76583847830789964</v>
      </c>
      <c r="E15" s="6">
        <v>19404</v>
      </c>
      <c r="F15" s="7">
        <f t="shared" si="1"/>
        <v>0.32291025278327867</v>
      </c>
      <c r="G15" s="6">
        <v>19404</v>
      </c>
      <c r="H15" s="7">
        <f t="shared" si="2"/>
        <v>0.32291025278327867</v>
      </c>
      <c r="I15" s="2">
        <v>5008</v>
      </c>
      <c r="J15" s="3">
        <f t="shared" si="3"/>
        <v>8.3340267261320336E-2</v>
      </c>
      <c r="K15" s="6">
        <v>4676</v>
      </c>
      <c r="L15" s="3">
        <f t="shared" si="4"/>
        <v>7.7815313441280717E-2</v>
      </c>
    </row>
    <row r="16" spans="1:12">
      <c r="A16" s="6" t="s">
        <v>19</v>
      </c>
      <c r="B16" s="6">
        <v>54842</v>
      </c>
      <c r="C16" s="6">
        <v>40764</v>
      </c>
      <c r="D16" s="7">
        <f t="shared" si="0"/>
        <v>0.74329893147587611</v>
      </c>
      <c r="E16" s="6">
        <v>11618</v>
      </c>
      <c r="F16" s="7">
        <f t="shared" si="1"/>
        <v>0.21184493636264176</v>
      </c>
      <c r="G16" s="6">
        <v>11618</v>
      </c>
      <c r="H16" s="7">
        <f t="shared" si="2"/>
        <v>0.21184493636264176</v>
      </c>
      <c r="I16" s="2">
        <v>888</v>
      </c>
      <c r="J16" s="3">
        <f t="shared" si="3"/>
        <v>1.6191969658291092E-2</v>
      </c>
      <c r="K16" s="6">
        <v>860</v>
      </c>
      <c r="L16" s="3">
        <f t="shared" si="4"/>
        <v>1.5681412056453084E-2</v>
      </c>
    </row>
    <row r="17" spans="1:12">
      <c r="A17" s="6" t="s">
        <v>20</v>
      </c>
      <c r="B17" s="6">
        <v>52070</v>
      </c>
      <c r="C17" s="6">
        <v>40803</v>
      </c>
      <c r="D17" s="7">
        <f t="shared" si="0"/>
        <v>0.78361820626080281</v>
      </c>
      <c r="E17" s="6">
        <v>11752</v>
      </c>
      <c r="F17" s="7">
        <f t="shared" si="1"/>
        <v>0.22569617822162474</v>
      </c>
      <c r="G17" s="6">
        <v>11752</v>
      </c>
      <c r="H17" s="7">
        <f t="shared" si="2"/>
        <v>0.22569617822162474</v>
      </c>
      <c r="I17" s="2">
        <v>2587</v>
      </c>
      <c r="J17" s="3">
        <f t="shared" si="3"/>
        <v>4.968311887843288E-2</v>
      </c>
      <c r="K17" s="6">
        <v>2222</v>
      </c>
      <c r="L17" s="3">
        <f t="shared" si="4"/>
        <v>4.2673324371038983E-2</v>
      </c>
    </row>
    <row r="18" spans="1:12">
      <c r="A18" s="6" t="s">
        <v>21</v>
      </c>
      <c r="B18" s="6">
        <v>50560</v>
      </c>
      <c r="C18" s="6">
        <v>35398</v>
      </c>
      <c r="D18" s="7">
        <f t="shared" si="0"/>
        <v>0.70011867088607593</v>
      </c>
      <c r="E18" s="6">
        <v>4890</v>
      </c>
      <c r="F18" s="7">
        <f t="shared" si="1"/>
        <v>9.6716772151898736E-2</v>
      </c>
      <c r="G18" s="6">
        <v>4890</v>
      </c>
      <c r="H18" s="7">
        <f t="shared" si="2"/>
        <v>9.6716772151898736E-2</v>
      </c>
      <c r="I18" s="2">
        <v>4246</v>
      </c>
      <c r="J18" s="3">
        <f t="shared" si="3"/>
        <v>8.3979430379746839E-2</v>
      </c>
      <c r="K18" s="6">
        <v>3858</v>
      </c>
      <c r="L18" s="3">
        <f t="shared" si="4"/>
        <v>7.6305379746835447E-2</v>
      </c>
    </row>
    <row r="19" spans="1:12">
      <c r="A19" s="6" t="s">
        <v>22</v>
      </c>
      <c r="B19" s="6">
        <v>48671</v>
      </c>
      <c r="C19" s="6">
        <v>36640</v>
      </c>
      <c r="D19" s="7">
        <f t="shared" si="0"/>
        <v>0.75280968132974457</v>
      </c>
      <c r="E19" s="6">
        <v>11231</v>
      </c>
      <c r="F19" s="7">
        <f t="shared" si="1"/>
        <v>0.23075342606480245</v>
      </c>
      <c r="G19" s="6">
        <v>11231</v>
      </c>
      <c r="H19" s="7">
        <f t="shared" si="2"/>
        <v>0.23075342606480245</v>
      </c>
      <c r="I19" s="2">
        <v>5904</v>
      </c>
      <c r="J19" s="3">
        <f t="shared" si="3"/>
        <v>0.12130426742824268</v>
      </c>
      <c r="K19" s="6">
        <v>5033</v>
      </c>
      <c r="L19" s="3">
        <f t="shared" si="4"/>
        <v>0.10340860060405581</v>
      </c>
    </row>
    <row r="20" spans="1:12">
      <c r="A20" s="6" t="s">
        <v>23</v>
      </c>
      <c r="B20" s="6">
        <v>49737</v>
      </c>
      <c r="C20" s="6">
        <v>38977</v>
      </c>
      <c r="D20" s="7">
        <f t="shared" si="0"/>
        <v>0.78366206244847902</v>
      </c>
      <c r="E20" s="6">
        <v>7840</v>
      </c>
      <c r="F20" s="7">
        <f t="shared" si="1"/>
        <v>0.1576291292196956</v>
      </c>
      <c r="G20" s="6">
        <v>7839</v>
      </c>
      <c r="H20" s="7">
        <f t="shared" si="2"/>
        <v>0.15760902346341757</v>
      </c>
      <c r="I20" s="2">
        <v>2963</v>
      </c>
      <c r="J20" s="3">
        <f t="shared" si="3"/>
        <v>5.9573355851780363E-2</v>
      </c>
      <c r="K20" s="6">
        <v>2395</v>
      </c>
      <c r="L20" s="3">
        <f t="shared" si="4"/>
        <v>4.8153286285863642E-2</v>
      </c>
    </row>
    <row r="21" spans="1:12">
      <c r="A21" s="6" t="s">
        <v>24</v>
      </c>
      <c r="B21" s="6">
        <v>2223</v>
      </c>
      <c r="C21" s="6">
        <v>1596</v>
      </c>
      <c r="D21" s="7">
        <f t="shared" si="0"/>
        <v>0.71794871794871795</v>
      </c>
      <c r="E21" s="6">
        <v>769</v>
      </c>
      <c r="F21" s="7">
        <f t="shared" si="1"/>
        <v>0.34592892487629329</v>
      </c>
      <c r="G21" s="6">
        <v>769</v>
      </c>
      <c r="H21" s="7">
        <f t="shared" si="2"/>
        <v>0.34592892487629329</v>
      </c>
      <c r="I21" s="4">
        <v>177</v>
      </c>
      <c r="J21" s="3">
        <f t="shared" si="3"/>
        <v>7.9622132253711203E-2</v>
      </c>
      <c r="K21" s="1" t="s">
        <v>42</v>
      </c>
      <c r="L21" s="1"/>
    </row>
    <row r="22" spans="1:12">
      <c r="A22" s="6" t="s">
        <v>25</v>
      </c>
      <c r="B22" s="6">
        <v>127013</v>
      </c>
      <c r="C22" s="6">
        <v>60813</v>
      </c>
      <c r="D22" s="7">
        <f t="shared" si="0"/>
        <v>0.47879350932581705</v>
      </c>
      <c r="E22" s="6">
        <v>8171</v>
      </c>
      <c r="F22" s="7">
        <f t="shared" si="1"/>
        <v>6.4331997512065697E-2</v>
      </c>
      <c r="G22" s="6">
        <v>8171</v>
      </c>
      <c r="H22" s="7">
        <f t="shared" si="2"/>
        <v>6.4331997512065697E-2</v>
      </c>
      <c r="I22" s="2">
        <v>2026</v>
      </c>
      <c r="J22" s="3">
        <f t="shared" si="3"/>
        <v>1.5951123113382096E-2</v>
      </c>
      <c r="K22" s="6">
        <v>1697</v>
      </c>
      <c r="L22" s="3">
        <f t="shared" si="4"/>
        <v>1.336083707966901E-2</v>
      </c>
    </row>
    <row r="23" spans="1:12">
      <c r="A23" s="6" t="s">
        <v>26</v>
      </c>
      <c r="B23" s="6">
        <v>30221</v>
      </c>
      <c r="C23" s="6">
        <v>29405</v>
      </c>
      <c r="D23" s="7">
        <f t="shared" si="0"/>
        <v>0.97299890804407529</v>
      </c>
      <c r="E23" s="6">
        <v>25946</v>
      </c>
      <c r="F23" s="7">
        <f t="shared" si="1"/>
        <v>0.85854207339267397</v>
      </c>
      <c r="G23" s="6">
        <v>25945</v>
      </c>
      <c r="H23" s="7">
        <f t="shared" si="2"/>
        <v>0.8585089838191986</v>
      </c>
      <c r="I23" s="4">
        <v>187</v>
      </c>
      <c r="J23" s="3">
        <f t="shared" si="3"/>
        <v>6.1877502398994073E-3</v>
      </c>
      <c r="K23" s="1" t="s">
        <v>42</v>
      </c>
      <c r="L23" s="1"/>
    </row>
    <row r="24" spans="1:12">
      <c r="A24" s="6" t="s">
        <v>27</v>
      </c>
      <c r="B24" s="6">
        <v>62286</v>
      </c>
      <c r="C24" s="6">
        <v>42616</v>
      </c>
      <c r="D24" s="7">
        <f t="shared" si="0"/>
        <v>0.6841986963362553</v>
      </c>
      <c r="E24" s="6">
        <v>9805</v>
      </c>
      <c r="F24" s="7">
        <f t="shared" si="1"/>
        <v>0.1574190026651254</v>
      </c>
      <c r="G24" s="6">
        <v>9804</v>
      </c>
      <c r="H24" s="7">
        <f t="shared" si="2"/>
        <v>0.1574029476929005</v>
      </c>
      <c r="I24" s="2">
        <v>5921</v>
      </c>
      <c r="J24" s="3">
        <f t="shared" si="3"/>
        <v>9.5061490543621355E-2</v>
      </c>
      <c r="K24" s="6">
        <v>5406</v>
      </c>
      <c r="L24" s="3">
        <f t="shared" si="4"/>
        <v>8.6793179847798857E-2</v>
      </c>
    </row>
    <row r="25" spans="1:12">
      <c r="A25" s="6" t="s">
        <v>28</v>
      </c>
      <c r="B25" s="6">
        <v>142701</v>
      </c>
      <c r="C25" s="6">
        <v>46907</v>
      </c>
      <c r="D25" s="7">
        <f t="shared" si="0"/>
        <v>0.32870827814801579</v>
      </c>
      <c r="E25" s="6">
        <v>15804</v>
      </c>
      <c r="F25" s="7">
        <f t="shared" si="1"/>
        <v>0.11074904871024029</v>
      </c>
      <c r="G25" s="6">
        <v>15803</v>
      </c>
      <c r="H25" s="7">
        <f t="shared" si="2"/>
        <v>0.1107420410508686</v>
      </c>
      <c r="I25" s="2">
        <v>13872</v>
      </c>
      <c r="J25" s="3">
        <f t="shared" si="3"/>
        <v>9.7210250804128914E-2</v>
      </c>
      <c r="K25" s="6">
        <v>11593</v>
      </c>
      <c r="L25" s="3">
        <f t="shared" si="4"/>
        <v>8.1239795096039971E-2</v>
      </c>
    </row>
    <row r="26" spans="1:12">
      <c r="A26" s="6" t="s">
        <v>29</v>
      </c>
      <c r="B26" s="6">
        <v>105381</v>
      </c>
      <c r="C26" s="6">
        <v>77388</v>
      </c>
      <c r="D26" s="7">
        <f t="shared" si="0"/>
        <v>0.73436387963674665</v>
      </c>
      <c r="E26" s="6">
        <v>48480</v>
      </c>
      <c r="F26" s="7">
        <f t="shared" si="1"/>
        <v>0.46004497964528712</v>
      </c>
      <c r="G26" s="6">
        <v>48480</v>
      </c>
      <c r="H26" s="7">
        <f t="shared" si="2"/>
        <v>0.46004497964528712</v>
      </c>
      <c r="I26" s="2">
        <v>34923</v>
      </c>
      <c r="J26" s="3">
        <f t="shared" si="3"/>
        <v>0.33139750049819228</v>
      </c>
      <c r="K26" s="6">
        <v>33108</v>
      </c>
      <c r="L26" s="3">
        <f t="shared" si="4"/>
        <v>0.31417428189142255</v>
      </c>
    </row>
    <row r="27" spans="1:12">
      <c r="A27" s="6" t="s">
        <v>30</v>
      </c>
      <c r="B27" s="6">
        <v>97009</v>
      </c>
      <c r="C27" s="6">
        <v>42818</v>
      </c>
      <c r="D27" s="7">
        <f t="shared" si="0"/>
        <v>0.44138172746858539</v>
      </c>
      <c r="E27" s="6">
        <v>14097</v>
      </c>
      <c r="F27" s="7">
        <f t="shared" si="1"/>
        <v>0.14531641394097455</v>
      </c>
      <c r="G27" s="6">
        <v>14097</v>
      </c>
      <c r="H27" s="7">
        <f t="shared" si="2"/>
        <v>0.14531641394097455</v>
      </c>
      <c r="I27" s="2">
        <v>3444</v>
      </c>
      <c r="J27" s="3">
        <f t="shared" si="3"/>
        <v>3.5501860652104443E-2</v>
      </c>
      <c r="K27" s="6">
        <v>2474</v>
      </c>
      <c r="L27" s="3">
        <f t="shared" si="4"/>
        <v>2.5502788401076188E-2</v>
      </c>
    </row>
    <row r="28" spans="1:12">
      <c r="A28" s="6" t="s">
        <v>31</v>
      </c>
      <c r="B28" s="6">
        <v>40957</v>
      </c>
      <c r="C28" s="6">
        <v>29673</v>
      </c>
      <c r="D28" s="7">
        <f t="shared" si="0"/>
        <v>0.72449153990770809</v>
      </c>
      <c r="E28" s="6">
        <v>2794</v>
      </c>
      <c r="F28" s="7">
        <f t="shared" si="1"/>
        <v>6.8217887052274342E-2</v>
      </c>
      <c r="G28" s="6">
        <v>2794</v>
      </c>
      <c r="H28" s="7">
        <f t="shared" si="2"/>
        <v>6.8217887052274342E-2</v>
      </c>
      <c r="I28" s="2">
        <v>1736</v>
      </c>
      <c r="J28" s="3">
        <f t="shared" si="3"/>
        <v>4.2385916937275676E-2</v>
      </c>
      <c r="K28" s="6">
        <v>1507</v>
      </c>
      <c r="L28" s="3">
        <f t="shared" si="4"/>
        <v>3.679468711087238E-2</v>
      </c>
    </row>
    <row r="29" spans="1:12">
      <c r="A29" s="6" t="s">
        <v>32</v>
      </c>
      <c r="B29" s="6">
        <v>36301</v>
      </c>
      <c r="C29" s="6">
        <v>27369</v>
      </c>
      <c r="D29" s="7">
        <f t="shared" si="0"/>
        <v>0.75394617228175531</v>
      </c>
      <c r="E29" s="6">
        <v>2818</v>
      </c>
      <c r="F29" s="7">
        <f t="shared" si="1"/>
        <v>7.7628715462383951E-2</v>
      </c>
      <c r="G29" s="6">
        <v>2818</v>
      </c>
      <c r="H29" s="7">
        <f t="shared" si="2"/>
        <v>7.7628715462383951E-2</v>
      </c>
      <c r="I29" s="2">
        <v>1410</v>
      </c>
      <c r="J29" s="3">
        <f t="shared" si="3"/>
        <v>3.8841905181675435E-2</v>
      </c>
      <c r="K29" s="6">
        <v>1315</v>
      </c>
      <c r="L29" s="3">
        <f t="shared" si="4"/>
        <v>3.6224897385746947E-2</v>
      </c>
    </row>
    <row r="30" spans="1:12">
      <c r="A30" s="6" t="s">
        <v>33</v>
      </c>
      <c r="B30" s="6">
        <v>87236</v>
      </c>
      <c r="C30" s="6">
        <v>53449</v>
      </c>
      <c r="D30" s="7">
        <f t="shared" si="0"/>
        <v>0.61269430051813467</v>
      </c>
      <c r="E30" s="6">
        <v>26188</v>
      </c>
      <c r="F30" s="7">
        <f t="shared" si="1"/>
        <v>0.30019716630748772</v>
      </c>
      <c r="G30" s="6">
        <v>26187</v>
      </c>
      <c r="H30" s="7">
        <f t="shared" si="2"/>
        <v>0.30018570315007564</v>
      </c>
      <c r="I30" s="2">
        <v>1461</v>
      </c>
      <c r="J30" s="3">
        <f t="shared" si="3"/>
        <v>1.674767297904535E-2</v>
      </c>
      <c r="K30" s="6">
        <v>1086</v>
      </c>
      <c r="L30" s="3">
        <f t="shared" si="4"/>
        <v>1.2448988949516255E-2</v>
      </c>
    </row>
    <row r="31" spans="1:12">
      <c r="A31" s="6" t="s">
        <v>34</v>
      </c>
      <c r="B31" s="6">
        <v>31967</v>
      </c>
      <c r="C31" s="6">
        <v>24630</v>
      </c>
      <c r="D31" s="7">
        <f t="shared" si="0"/>
        <v>0.77048205962398719</v>
      </c>
      <c r="E31" s="6">
        <v>2049</v>
      </c>
      <c r="F31" s="7">
        <f t="shared" si="1"/>
        <v>6.4097350392592359E-2</v>
      </c>
      <c r="G31" s="6">
        <v>2049</v>
      </c>
      <c r="H31" s="7">
        <f t="shared" si="2"/>
        <v>6.4097350392592359E-2</v>
      </c>
      <c r="I31" s="2">
        <v>1294</v>
      </c>
      <c r="J31" s="3">
        <f t="shared" si="3"/>
        <v>4.0479244220602499E-2</v>
      </c>
      <c r="K31" s="6">
        <v>1244</v>
      </c>
      <c r="L31" s="3">
        <f t="shared" si="4"/>
        <v>3.891513122907999E-2</v>
      </c>
    </row>
    <row r="32" spans="1:12">
      <c r="A32" s="10" t="s">
        <v>43</v>
      </c>
      <c r="B32" s="11">
        <f>SUM(B2:B31)</f>
        <v>2035675</v>
      </c>
      <c r="C32" s="11">
        <f>SUM(C2:C31)</f>
        <v>1536328</v>
      </c>
      <c r="D32" s="12">
        <f t="shared" si="0"/>
        <v>0.7547020030211109</v>
      </c>
      <c r="E32" s="11">
        <f>SUM(E2:E31)</f>
        <v>432990</v>
      </c>
      <c r="F32" s="12">
        <f t="shared" si="1"/>
        <v>0.21270094686037802</v>
      </c>
      <c r="G32" s="11">
        <f>SUM(G2:G31)</f>
        <v>432898</v>
      </c>
      <c r="H32" s="12">
        <f t="shared" si="2"/>
        <v>0.21265575300575976</v>
      </c>
      <c r="I32" s="11">
        <f>SUM(I2:I31)</f>
        <v>252420</v>
      </c>
      <c r="J32" s="13">
        <f t="shared" si="3"/>
        <v>0.12399818242106427</v>
      </c>
      <c r="K32" s="11">
        <f>SUM(K24:K31,K22,K6:K20,K2:K4)</f>
        <v>235096</v>
      </c>
      <c r="L32" s="13">
        <f t="shared" si="4"/>
        <v>0.11548798310142827</v>
      </c>
    </row>
    <row r="36" spans="9:9">
      <c r="I36" s="9"/>
    </row>
    <row r="37" spans="9:9">
      <c r="I37" s="9"/>
    </row>
    <row r="38" spans="9:9">
      <c r="I38" s="9"/>
    </row>
    <row r="39" spans="9:9">
      <c r="I39" s="9"/>
    </row>
    <row r="40" spans="9:9">
      <c r="I40" s="9"/>
    </row>
    <row r="41" spans="9:9">
      <c r="I41" s="9"/>
    </row>
    <row r="42" spans="9:9">
      <c r="I42" s="9"/>
    </row>
    <row r="43" spans="9:9">
      <c r="I43" s="9"/>
    </row>
    <row r="44" spans="9:9">
      <c r="I44" s="9"/>
    </row>
    <row r="45" spans="9:9">
      <c r="I45" s="9"/>
    </row>
    <row r="46" spans="9:9">
      <c r="I46" s="9"/>
    </row>
    <row r="47" spans="9:9">
      <c r="I47" s="9"/>
    </row>
    <row r="48" spans="9:9">
      <c r="I48" s="9"/>
    </row>
    <row r="49" spans="9:9">
      <c r="I49" s="9"/>
    </row>
    <row r="50" spans="9:9">
      <c r="I50" s="9"/>
    </row>
    <row r="51" spans="9:9">
      <c r="I51" s="9"/>
    </row>
    <row r="52" spans="9:9">
      <c r="I52" s="9"/>
    </row>
    <row r="53" spans="9:9">
      <c r="I53" s="9"/>
    </row>
    <row r="54" spans="9:9">
      <c r="I54" s="9"/>
    </row>
    <row r="55" spans="9:9">
      <c r="I55" s="9"/>
    </row>
    <row r="56" spans="9:9">
      <c r="I56" s="9"/>
    </row>
    <row r="57" spans="9:9">
      <c r="I57" s="9"/>
    </row>
    <row r="58" spans="9:9">
      <c r="I58" s="9"/>
    </row>
    <row r="59" spans="9:9">
      <c r="I59" s="9"/>
    </row>
    <row r="60" spans="9:9">
      <c r="I60" s="9"/>
    </row>
    <row r="61" spans="9:9">
      <c r="I61" s="9"/>
    </row>
    <row r="62" spans="9:9">
      <c r="I62" s="9"/>
    </row>
  </sheetData>
  <sortState ref="I36:I62">
    <sortCondition ref="I36"/>
  </sortState>
  <mergeCells count="3">
    <mergeCell ref="K5:L5"/>
    <mergeCell ref="K21:L21"/>
    <mergeCell ref="K23:L23"/>
  </mergeCells>
  <pageMargins left="0" right="0" top="0.39374999999999999" bottom="0.39374999999999999" header="0" footer="0"/>
  <pageSetup orientation="portrait" horizontalDpi="0" verticalDpi="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Nezar Al-Hebshi</dc:creator>
  <cp:lastModifiedBy>Nezar Al-Hebshi</cp:lastModifiedBy>
  <cp:revision>1</cp:revision>
  <dcterms:created xsi:type="dcterms:W3CDTF">2018-11-28T13:04:12Z</dcterms:created>
  <dcterms:modified xsi:type="dcterms:W3CDTF">2020-01-08T15:24:36Z</dcterms:modified>
</cp:coreProperties>
</file>